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skinner/Desktop/"/>
    </mc:Choice>
  </mc:AlternateContent>
  <xr:revisionPtr revIDLastSave="0" documentId="13_ncr:1_{8BEAE808-CDF9-5B41-A148-3EE15CA04860}" xr6:coauthVersionLast="47" xr6:coauthVersionMax="47" xr10:uidLastSave="{00000000-0000-0000-0000-000000000000}"/>
  <bookViews>
    <workbookView xWindow="3620" yWindow="1380" windowWidth="28740" windowHeight="16060" xr2:uid="{B88EC364-ADDB-4884-995D-38F53B2134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K51" i="1"/>
  <c r="J51" i="1"/>
  <c r="I51" i="1"/>
  <c r="G62" i="1" s="1"/>
  <c r="I53" i="1"/>
  <c r="K53" i="1"/>
  <c r="J53" i="1"/>
  <c r="K50" i="1"/>
  <c r="I50" i="1"/>
  <c r="J50" i="1"/>
</calcChain>
</file>

<file path=xl/sharedStrings.xml><?xml version="1.0" encoding="utf-8"?>
<sst xmlns="http://schemas.openxmlformats.org/spreadsheetml/2006/main" count="248" uniqueCount="164">
  <si>
    <t>Grant Number </t>
  </si>
  <si>
    <t>Grant Title </t>
  </si>
  <si>
    <t>Grant Status</t>
  </si>
  <si>
    <t>Submitted</t>
  </si>
  <si>
    <t>Draft</t>
  </si>
  <si>
    <t>7620 Club(s) Members Contribution</t>
  </si>
  <si>
    <t>TOTALS</t>
  </si>
  <si>
    <t>Charlotte Hall</t>
  </si>
  <si>
    <t>Country</t>
  </si>
  <si>
    <t>India</t>
  </si>
  <si>
    <t>Guatemala</t>
  </si>
  <si>
    <t>7620 Clubs</t>
  </si>
  <si>
    <t>District</t>
  </si>
  <si>
    <t>Washington</t>
  </si>
  <si>
    <t>Uganda</t>
  </si>
  <si>
    <t>Gaithersburg</t>
  </si>
  <si>
    <t>7620 DDF Global Match / Hanson</t>
  </si>
  <si>
    <t>Literacy and Numbers for Youth and Adults</t>
  </si>
  <si>
    <t>All Grants and Applications</t>
  </si>
  <si>
    <t>Auth Req</t>
  </si>
  <si>
    <t>GG2346633</t>
  </si>
  <si>
    <t>Cameroon</t>
  </si>
  <si>
    <t>Total Project Budget</t>
  </si>
  <si>
    <t>Kenya</t>
  </si>
  <si>
    <t>GG2350574</t>
  </si>
  <si>
    <t>Disability Camp with Surgery</t>
  </si>
  <si>
    <t>Metro Bethesda</t>
  </si>
  <si>
    <t>Did not include the following applications as either too preliminary or too little District 7620 Club contribution:</t>
  </si>
  <si>
    <t>GG2453281</t>
  </si>
  <si>
    <t xml:space="preserve">RC Vapi Cancer Care Center </t>
  </si>
  <si>
    <t>GG2352929</t>
  </si>
  <si>
    <t>GG2351902</t>
  </si>
  <si>
    <t>GG2351190</t>
  </si>
  <si>
    <t>GG2351974</t>
  </si>
  <si>
    <t>Capacity Building -Maternal Child Health</t>
  </si>
  <si>
    <t xml:space="preserve">NOTES: </t>
  </si>
  <si>
    <r>
      <rPr>
        <sz val="11"/>
        <color theme="1"/>
        <rFont val="Calibri (Body)"/>
      </rPr>
      <t>Total Project Budget</t>
    </r>
    <r>
      <rPr>
        <sz val="14"/>
        <color theme="1"/>
        <rFont val="Calibri (Body)"/>
      </rPr>
      <t xml:space="preserve"> i</t>
    </r>
    <r>
      <rPr>
        <sz val="11"/>
        <color theme="1"/>
        <rFont val="Calibri"/>
        <family val="2"/>
        <scheme val="minor"/>
      </rPr>
      <t>ncludes contributions from other Districts DDF, World Fund, non-7620 Rotary Clubs and non-Rotarians and the 5% to RI and may NOT be currently fully funded.</t>
    </r>
  </si>
  <si>
    <t>Towsontowne-Hunt Valley</t>
  </si>
  <si>
    <t>Baltimore        Metro Bethesda  Charlotte Hall</t>
  </si>
  <si>
    <t>Agua para las tierras altos occidentales</t>
  </si>
  <si>
    <t>GG2350854</t>
  </si>
  <si>
    <t>Approved</t>
  </si>
  <si>
    <t>Charlotte Hall  Baltimore</t>
  </si>
  <si>
    <t>BEL Building a Community of Readers</t>
  </si>
  <si>
    <t>Elicott City</t>
  </si>
  <si>
    <t>GG2462684</t>
  </si>
  <si>
    <t>District 7620 Global Grant Scholar - Saoirse Bodnar</t>
  </si>
  <si>
    <t xml:space="preserve">U.S. </t>
  </si>
  <si>
    <t>WAKAM (Western Alliance of Kenya Against Malaria)</t>
  </si>
  <si>
    <t>Turkey</t>
  </si>
  <si>
    <t>GG2453799</t>
  </si>
  <si>
    <t>Construction of Sustainable Water Boreholes and Toilets</t>
  </si>
  <si>
    <t>GG2462344</t>
  </si>
  <si>
    <t>Improving Lives at Anna Fathima Home</t>
  </si>
  <si>
    <t>Key City</t>
  </si>
  <si>
    <t>GG2466087</t>
  </si>
  <si>
    <t>Catonsville</t>
  </si>
  <si>
    <t>Nepal</t>
  </si>
  <si>
    <t>GG2466297</t>
  </si>
  <si>
    <t>Rotary Amrut Dhara Human Milk Bank Nanded</t>
  </si>
  <si>
    <t>Upgrading NICU at PVP Gov Hospital Miraj</t>
  </si>
  <si>
    <t>GG2464730</t>
  </si>
  <si>
    <t>Rotary Sanjivani - Supporting Shree Krishna Hospital with Medical Equipment</t>
  </si>
  <si>
    <t>GG2464424</t>
  </si>
  <si>
    <t>GG2466147</t>
  </si>
  <si>
    <t>Global Grant Scholarship - Jaehyun Kim</t>
  </si>
  <si>
    <t>Baltimore</t>
  </si>
  <si>
    <t>GG2466311</t>
  </si>
  <si>
    <t>Rotary Ahmedabad Supreme Phacoemulsification Project</t>
  </si>
  <si>
    <t>Adedeji Olayinka Global Human Development Program</t>
  </si>
  <si>
    <t>Nigeria</t>
  </si>
  <si>
    <t xml:space="preserve">2024-25 Hanson Directed Gift </t>
  </si>
  <si>
    <t>GG2465055</t>
  </si>
  <si>
    <t>Cha De Magoma Mozambique Pathology Clinic</t>
  </si>
  <si>
    <t>Mozambique</t>
  </si>
  <si>
    <t>GG2461741</t>
  </si>
  <si>
    <t>GG2237187</t>
  </si>
  <si>
    <t>Technology Class for Blind and Low Vision Students</t>
  </si>
  <si>
    <t>SURGERY Dept. Civil Hospital - LAPAROSCOPY UNIT</t>
  </si>
  <si>
    <t>GG2567576</t>
  </si>
  <si>
    <t>GG2567554</t>
  </si>
  <si>
    <t xml:space="preserve">Obstetrics &amp; Gynaecology Dept. Civil Hospital </t>
  </si>
  <si>
    <t>Rotary Shiksha Literacy Project</t>
  </si>
  <si>
    <t>GG2567566</t>
  </si>
  <si>
    <t>Retinal Surgical Services for Prevention of Blindness</t>
  </si>
  <si>
    <t>GG2462712</t>
  </si>
  <si>
    <t>Scholarship for Yuka Iijima</t>
  </si>
  <si>
    <r>
      <t xml:space="preserve">This listing does NOT include </t>
    </r>
    <r>
      <rPr>
        <b/>
        <sz val="11"/>
        <color theme="1"/>
        <rFont val="Calibri"/>
        <family val="2"/>
        <scheme val="minor"/>
      </rPr>
      <t>prior year</t>
    </r>
    <r>
      <rPr>
        <sz val="11"/>
        <color theme="1"/>
        <rFont val="Calibri"/>
        <family val="2"/>
        <scheme val="minor"/>
      </rPr>
      <t xml:space="preserve"> Approved grants that are still in process. </t>
    </r>
  </si>
  <si>
    <t>GG2568361</t>
  </si>
  <si>
    <t>Avoidable Blindness Project</t>
  </si>
  <si>
    <t>GG2350273</t>
  </si>
  <si>
    <t>Chidobe Secondary School</t>
  </si>
  <si>
    <t>Washington, DC</t>
  </si>
  <si>
    <t>GG2569834</t>
  </si>
  <si>
    <t>CT Scan Machine At Nirdoshanand Hosptial, Timbi</t>
  </si>
  <si>
    <t xml:space="preserve">Washington D.C. </t>
  </si>
  <si>
    <t>The Rotary for N.E.E.T. - Training and work for young people</t>
  </si>
  <si>
    <t>Italy</t>
  </si>
  <si>
    <t>Water, Sanitation and Hygiene for Vista Hermosa, Guatemala</t>
  </si>
  <si>
    <t>Annapolis</t>
  </si>
  <si>
    <t>GG2570516</t>
  </si>
  <si>
    <t>Cammeroon (Kumbo) Community WASH Project 2024</t>
  </si>
  <si>
    <t>GG2571579</t>
  </si>
  <si>
    <t>Wheelchairs for Ghana</t>
  </si>
  <si>
    <t>Ghana</t>
  </si>
  <si>
    <t>GG2571580</t>
  </si>
  <si>
    <t>Capacity building to identify common mental disorders</t>
  </si>
  <si>
    <t>Howard West</t>
  </si>
  <si>
    <t>(Geetha Jayaram)</t>
  </si>
  <si>
    <t>(Lydia Hohman)</t>
  </si>
  <si>
    <t>Heart Operationf for 28 Children</t>
  </si>
  <si>
    <t>Rockville</t>
  </si>
  <si>
    <t>2024-25 Global Scholar</t>
  </si>
  <si>
    <t>DDF Requested</t>
  </si>
  <si>
    <t>Global DDF Approved</t>
  </si>
  <si>
    <t>REMAINING DDF</t>
  </si>
  <si>
    <r>
      <t xml:space="preserve">DDF for 2023-24 totals $263,410.98 per RI.  DG2567309 (District Grants) is for $106,764.  This leaves </t>
    </r>
    <r>
      <rPr>
        <b/>
        <sz val="16"/>
        <rFont val="Calibri (Body)"/>
      </rPr>
      <t>$156,646.98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for Global Grants for 2024-25.  </t>
    </r>
  </si>
  <si>
    <t>(Hande Apaydin)</t>
  </si>
  <si>
    <t>(Jennifer Hara)</t>
  </si>
  <si>
    <r>
      <t xml:space="preserve">Applications with </t>
    </r>
    <r>
      <rPr>
        <b/>
        <sz val="16"/>
        <color theme="1"/>
        <rFont val="Calibri"/>
        <family val="2"/>
        <scheme val="minor"/>
      </rPr>
      <t>approved</t>
    </r>
    <r>
      <rPr>
        <sz val="16"/>
        <color theme="1"/>
        <rFont val="Calibri"/>
        <family val="2"/>
        <scheme val="minor"/>
      </rPr>
      <t xml:space="preserve"> DDF*</t>
    </r>
  </si>
  <si>
    <t xml:space="preserve">Polio </t>
  </si>
  <si>
    <t>GG2572066</t>
  </si>
  <si>
    <t>&gt; Does not include $10,000 for Polio</t>
  </si>
  <si>
    <t>&gt; Does not include $18,000 for this year's Global Scholar</t>
  </si>
  <si>
    <t>GG2570441</t>
  </si>
  <si>
    <t>Acute Child Care Unite (ACCU) at KEM Hospital</t>
  </si>
  <si>
    <t>GG2574135</t>
  </si>
  <si>
    <t>Pediatric Heart Surgeries - Sri Sathya Sai Sanjeevani Hospital</t>
  </si>
  <si>
    <t>Ellicott City   Sunrise</t>
  </si>
  <si>
    <t>GG2573272</t>
  </si>
  <si>
    <t>Designing Peace: Rebuilding Resilience in Hatay</t>
  </si>
  <si>
    <t>Uganda Menstrual Cup Global Grant</t>
  </si>
  <si>
    <t>&gt; Does not include $15,000 for GG2571580 - Capacity building to identy common mental diaorgers (Howard West)</t>
  </si>
  <si>
    <t>GG2570299</t>
  </si>
  <si>
    <t>(Pam Kreis)</t>
  </si>
  <si>
    <t xml:space="preserve">DISTRICT 7620 GLOBAL GRANTS  - 2024-25 </t>
  </si>
  <si>
    <t>Per TRF GRANT CENTER and Global DDF Requests Received to Date</t>
  </si>
  <si>
    <t>(Tiffany Nesfield)</t>
  </si>
  <si>
    <t xml:space="preserve">* Includes all approved DDF incluidng for draft and to-be drafted applications that the DRFC has approved </t>
  </si>
  <si>
    <t>NOTE THAT ALL APPLICATIONS HAVE TO BE APPROVED IN THIS YEAR TO AVOID REVERTING TO TRF</t>
  </si>
  <si>
    <t xml:space="preserve"> (Ila Shaw)</t>
  </si>
  <si>
    <t>GG2572506</t>
  </si>
  <si>
    <t>Rotary Sanjivani Dialysis Machines Project</t>
  </si>
  <si>
    <t>GG2568395</t>
  </si>
  <si>
    <t>Construyendo Esperanza en Malformaciones Congenitas</t>
  </si>
  <si>
    <t>Columbia</t>
  </si>
  <si>
    <t>Mt. Airy and 7 Distirct RCs</t>
  </si>
  <si>
    <t>GG2571333</t>
  </si>
  <si>
    <t>Vietnam School Bathrooms for 3 Rural Schools</t>
  </si>
  <si>
    <t>Vietnam</t>
  </si>
  <si>
    <t>Date - Approved, Submitted or Last Activity</t>
  </si>
  <si>
    <t>GG2575307</t>
  </si>
  <si>
    <t>La Cuna Rotaria</t>
  </si>
  <si>
    <t>(Clara Montanez)</t>
  </si>
  <si>
    <t>GG2576534</t>
  </si>
  <si>
    <t xml:space="preserve">ALL UP Learning System </t>
  </si>
  <si>
    <t>Scholarship for Jiro Terada</t>
  </si>
  <si>
    <t>GG2572254</t>
  </si>
  <si>
    <t>Jennifer Hera</t>
  </si>
  <si>
    <t xml:space="preserve">Metro Bethesda  Bethesda-CC  Washington, D.C. </t>
  </si>
  <si>
    <t>&gt; Does not include $10,000 for Rockville project - Heart Operations (Rockville) - which will NOT be submitted this Rotary year</t>
  </si>
  <si>
    <t>&gt; Does not include $3,000 for GG2237187 - Technology Class for Bline and Low Vision Students (Metro Bethesda)</t>
  </si>
  <si>
    <t>The TRF "Available DDF by District" report of 14 March shows a balance of $63,646.98.  This is because their report:</t>
  </si>
  <si>
    <r>
      <t>These adjustments total $56,000.   $63,647-47,000 =</t>
    </r>
    <r>
      <rPr>
        <b/>
        <sz val="11"/>
        <color theme="1"/>
        <rFont val="Calibri"/>
        <family val="2"/>
        <scheme val="minor"/>
      </rPr>
      <t xml:space="preserve"> $7,647</t>
    </r>
    <r>
      <rPr>
        <sz val="11"/>
        <color theme="1"/>
        <rFont val="Calibri"/>
        <family val="2"/>
        <scheme val="minor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</si>
</sst>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u/>
      <sz val="9"/>
      <name val="Tahoma"/>
      <family val="2"/>
    </font>
    <font>
      <sz val="9"/>
      <color rgb="FF0E914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6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6"/>
      <color rgb="FF00B0F0"/>
      <name val="Tahoma"/>
      <family val="2"/>
    </font>
    <font>
      <sz val="14"/>
      <color theme="1"/>
      <name val="Calibri (Body)"/>
    </font>
    <font>
      <sz val="11"/>
      <color theme="1"/>
      <name val="Calibri (Body)"/>
    </font>
    <font>
      <b/>
      <sz val="12"/>
      <color theme="1"/>
      <name val="Calibri"/>
      <family val="2"/>
      <scheme val="minor"/>
    </font>
    <font>
      <b/>
      <sz val="16"/>
      <color rgb="FF00B050"/>
      <name val="Tahoma"/>
      <family val="2"/>
    </font>
    <font>
      <b/>
      <sz val="16"/>
      <color rgb="FF0070C0"/>
      <name val="Tahoma"/>
      <family val="2"/>
    </font>
    <font>
      <b/>
      <sz val="16"/>
      <color theme="8" tint="0.39997558519241921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C000"/>
      <name val="Tahoma"/>
      <family val="2"/>
    </font>
    <font>
      <b/>
      <sz val="10"/>
      <color rgb="FF00B050"/>
      <name val="Tahoma"/>
      <family val="2"/>
    </font>
    <font>
      <b/>
      <sz val="16"/>
      <color rgb="FFFFC000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 (Body)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8"/>
      <color rgb="FFFF0000"/>
      <name val="Calibri"/>
      <family val="2"/>
      <scheme val="minor"/>
    </font>
    <font>
      <b/>
      <sz val="1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29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5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center"/>
    </xf>
    <xf numFmtId="14" fontId="1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5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20" fillId="0" borderId="0" xfId="0" applyFont="1"/>
    <xf numFmtId="165" fontId="4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8" fillId="0" borderId="5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5" fontId="30" fillId="0" borderId="2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166" fontId="24" fillId="0" borderId="0" xfId="2" applyNumberFormat="1" applyFont="1" applyAlignment="1">
      <alignment horizontal="left" vertical="center" wrapText="1"/>
    </xf>
    <xf numFmtId="165" fontId="5" fillId="0" borderId="0" xfId="0" applyNumberFormat="1" applyFont="1" applyAlignment="1">
      <alignment wrapText="1"/>
    </xf>
    <xf numFmtId="0" fontId="36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right" vertical="center"/>
    </xf>
    <xf numFmtId="14" fontId="23" fillId="0" borderId="5" xfId="0" applyNumberFormat="1" applyFont="1" applyBorder="1" applyAlignment="1">
      <alignment horizontal="right" vertical="center"/>
    </xf>
    <xf numFmtId="14" fontId="22" fillId="0" borderId="4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vertical="center"/>
    </xf>
    <xf numFmtId="165" fontId="40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wrapText="1"/>
    </xf>
    <xf numFmtId="0" fontId="33" fillId="0" borderId="10" xfId="0" applyFont="1" applyBorder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37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4" xfId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right" vertical="center"/>
    </xf>
    <xf numFmtId="0" fontId="22" fillId="0" borderId="5" xfId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1BD00"/>
      <color rgb="FF00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7943-B55E-44A2-BC9E-24FB64A607AD}">
  <sheetPr>
    <pageSetUpPr fitToPage="1"/>
  </sheetPr>
  <dimension ref="A1:L94"/>
  <sheetViews>
    <sheetView tabSelected="1" zoomScale="135" zoomScaleNormal="123" workbookViewId="0">
      <selection activeCell="A2" sqref="A2:K4"/>
    </sheetView>
  </sheetViews>
  <sheetFormatPr baseColWidth="10" defaultColWidth="8.83203125" defaultRowHeight="15" x14ac:dyDescent="0.2"/>
  <cols>
    <col min="1" max="1" width="4.1640625" style="1" customWidth="1"/>
    <col min="2" max="2" width="16.1640625" style="1" customWidth="1"/>
    <col min="3" max="3" width="36.33203125" customWidth="1"/>
    <col min="4" max="4" width="0.83203125" customWidth="1"/>
    <col min="5" max="5" width="15.33203125" customWidth="1"/>
    <col min="6" max="6" width="12.33203125" style="8" customWidth="1"/>
    <col min="7" max="7" width="14.6640625" customWidth="1"/>
    <col min="8" max="8" width="11.6640625" style="1" customWidth="1"/>
    <col min="9" max="9" width="12.6640625" customWidth="1"/>
    <col min="10" max="10" width="12.33203125" customWidth="1"/>
    <col min="11" max="11" width="13.5" customWidth="1"/>
    <col min="12" max="12" width="17.83203125" style="56" customWidth="1"/>
  </cols>
  <sheetData>
    <row r="1" spans="1:12" ht="10" customHeight="1" x14ac:dyDescent="0.2">
      <c r="A1" s="4"/>
      <c r="B1" s="4"/>
      <c r="C1" s="3"/>
      <c r="D1" s="3"/>
      <c r="E1" s="3"/>
      <c r="F1" s="7"/>
      <c r="G1" s="3"/>
      <c r="H1" s="4"/>
      <c r="I1" s="3"/>
      <c r="J1" s="3"/>
      <c r="K1" s="3"/>
      <c r="L1" s="51"/>
    </row>
    <row r="2" spans="1:12" ht="6" customHeight="1" x14ac:dyDescent="0.2">
      <c r="A2" s="84" t="s">
        <v>135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1"/>
    </row>
    <row r="3" spans="1:12" ht="6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51"/>
    </row>
    <row r="4" spans="1:12" s="1" customFormat="1" ht="24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52"/>
    </row>
    <row r="5" spans="1:12" s="1" customFormat="1" ht="34" customHeight="1" x14ac:dyDescent="0.2">
      <c r="A5" s="66"/>
      <c r="B5" s="92" t="s">
        <v>136</v>
      </c>
      <c r="C5" s="92"/>
      <c r="D5" s="92"/>
      <c r="E5" s="92"/>
      <c r="F5" s="92"/>
      <c r="G5" s="92"/>
      <c r="H5" s="92"/>
      <c r="I5" s="92"/>
      <c r="J5" s="92"/>
      <c r="K5" s="92"/>
      <c r="L5" s="52"/>
    </row>
    <row r="6" spans="1:12" ht="51" customHeight="1" thickBot="1" x14ac:dyDescent="0.25">
      <c r="A6" s="21"/>
      <c r="B6" s="22" t="s">
        <v>0</v>
      </c>
      <c r="C6" s="22" t="s">
        <v>1</v>
      </c>
      <c r="D6" s="85" t="s">
        <v>11</v>
      </c>
      <c r="E6" s="86"/>
      <c r="F6" s="22" t="s">
        <v>8</v>
      </c>
      <c r="G6" s="22" t="s">
        <v>2</v>
      </c>
      <c r="H6" s="20" t="s">
        <v>150</v>
      </c>
      <c r="I6" s="20" t="s">
        <v>16</v>
      </c>
      <c r="J6" s="20" t="s">
        <v>5</v>
      </c>
      <c r="K6" s="20" t="s">
        <v>22</v>
      </c>
      <c r="L6" s="51"/>
    </row>
    <row r="7" spans="1:12" ht="5.25" customHeight="1" x14ac:dyDescent="0.2">
      <c r="A7" s="10"/>
      <c r="B7" s="18"/>
      <c r="C7" s="23"/>
      <c r="D7" s="23"/>
      <c r="E7" s="23"/>
      <c r="F7" s="24"/>
      <c r="G7" s="19"/>
      <c r="H7" s="18"/>
      <c r="I7" s="18"/>
      <c r="J7" s="19"/>
      <c r="K7" s="19"/>
      <c r="L7" s="51"/>
    </row>
    <row r="8" spans="1:12" s="2" customFormat="1" ht="28" customHeight="1" x14ac:dyDescent="0.15">
      <c r="A8" s="11"/>
      <c r="B8" s="33" t="s">
        <v>30</v>
      </c>
      <c r="C8" s="40" t="s">
        <v>69</v>
      </c>
      <c r="D8" s="25"/>
      <c r="E8" s="26" t="s">
        <v>13</v>
      </c>
      <c r="F8" s="27" t="s">
        <v>70</v>
      </c>
      <c r="G8" s="27" t="s">
        <v>41</v>
      </c>
      <c r="H8" s="28">
        <v>45554</v>
      </c>
      <c r="I8" s="13">
        <v>0</v>
      </c>
      <c r="J8" s="29">
        <v>0</v>
      </c>
      <c r="K8" s="13">
        <v>35001</v>
      </c>
      <c r="L8" s="53"/>
    </row>
    <row r="9" spans="1:12" s="2" customFormat="1" ht="27" customHeight="1" x14ac:dyDescent="0.15">
      <c r="A9" s="11"/>
      <c r="B9" s="33" t="s">
        <v>40</v>
      </c>
      <c r="C9" s="40" t="s">
        <v>39</v>
      </c>
      <c r="D9" s="25"/>
      <c r="E9" s="26" t="s">
        <v>42</v>
      </c>
      <c r="F9" s="27" t="s">
        <v>10</v>
      </c>
      <c r="G9" s="27" t="s">
        <v>41</v>
      </c>
      <c r="H9" s="28">
        <v>45509</v>
      </c>
      <c r="I9" s="13">
        <v>0</v>
      </c>
      <c r="J9" s="29">
        <v>13125</v>
      </c>
      <c r="K9" s="13">
        <v>400000</v>
      </c>
      <c r="L9" s="53"/>
    </row>
    <row r="10" spans="1:12" s="2" customFormat="1" ht="26" customHeight="1" x14ac:dyDescent="0.15">
      <c r="A10" s="11"/>
      <c r="B10" s="33" t="s">
        <v>50</v>
      </c>
      <c r="C10" s="40" t="s">
        <v>48</v>
      </c>
      <c r="D10" s="25"/>
      <c r="E10" s="26" t="s">
        <v>37</v>
      </c>
      <c r="F10" s="27" t="s">
        <v>23</v>
      </c>
      <c r="G10" s="27" t="s">
        <v>41</v>
      </c>
      <c r="H10" s="28">
        <v>45541</v>
      </c>
      <c r="I10" s="59">
        <v>2000</v>
      </c>
      <c r="J10" s="16">
        <v>2100</v>
      </c>
      <c r="K10" s="9">
        <v>236009</v>
      </c>
      <c r="L10" s="53"/>
    </row>
    <row r="11" spans="1:12" s="2" customFormat="1" ht="26" customHeight="1" x14ac:dyDescent="0.15">
      <c r="A11" s="11"/>
      <c r="B11" s="33" t="s">
        <v>45</v>
      </c>
      <c r="C11" s="40" t="s">
        <v>46</v>
      </c>
      <c r="D11" s="25"/>
      <c r="E11" s="26" t="s">
        <v>12</v>
      </c>
      <c r="F11" s="27" t="s">
        <v>47</v>
      </c>
      <c r="G11" s="27" t="s">
        <v>41</v>
      </c>
      <c r="H11" s="28">
        <v>45519</v>
      </c>
      <c r="I11" s="59">
        <v>18000</v>
      </c>
      <c r="J11" s="29">
        <v>0</v>
      </c>
      <c r="K11" s="13">
        <v>46666</v>
      </c>
      <c r="L11" s="53"/>
    </row>
    <row r="12" spans="1:12" s="2" customFormat="1" ht="26" customHeight="1" x14ac:dyDescent="0.15">
      <c r="A12" s="11"/>
      <c r="B12" s="33" t="s">
        <v>24</v>
      </c>
      <c r="C12" s="40" t="s">
        <v>25</v>
      </c>
      <c r="D12" s="25"/>
      <c r="E12" s="26" t="s">
        <v>7</v>
      </c>
      <c r="F12" s="27" t="s">
        <v>57</v>
      </c>
      <c r="G12" s="27" t="s">
        <v>41</v>
      </c>
      <c r="H12" s="28">
        <v>45541</v>
      </c>
      <c r="I12" s="13">
        <v>0</v>
      </c>
      <c r="J12" s="29">
        <v>45200</v>
      </c>
      <c r="K12" s="13">
        <v>36232</v>
      </c>
      <c r="L12" s="53"/>
    </row>
    <row r="13" spans="1:12" s="2" customFormat="1" ht="26" customHeight="1" x14ac:dyDescent="0.15">
      <c r="A13" s="11"/>
      <c r="B13" s="33" t="s">
        <v>67</v>
      </c>
      <c r="C13" s="26" t="s">
        <v>68</v>
      </c>
      <c r="D13" s="67"/>
      <c r="E13" s="26" t="s">
        <v>7</v>
      </c>
      <c r="F13" s="68" t="s">
        <v>9</v>
      </c>
      <c r="G13" s="68" t="s">
        <v>41</v>
      </c>
      <c r="H13" s="69">
        <v>45517</v>
      </c>
      <c r="I13" s="59">
        <v>5000</v>
      </c>
      <c r="J13" s="70">
        <v>11550</v>
      </c>
      <c r="K13" s="13">
        <v>99483</v>
      </c>
      <c r="L13" s="53"/>
    </row>
    <row r="14" spans="1:12" s="2" customFormat="1" ht="26" customHeight="1" x14ac:dyDescent="0.15">
      <c r="A14" s="11"/>
      <c r="B14" s="33" t="s">
        <v>61</v>
      </c>
      <c r="C14" s="40" t="s">
        <v>60</v>
      </c>
      <c r="D14" s="25"/>
      <c r="E14" s="26" t="s">
        <v>7</v>
      </c>
      <c r="F14" s="27" t="s">
        <v>9</v>
      </c>
      <c r="G14" s="27" t="s">
        <v>41</v>
      </c>
      <c r="H14" s="28">
        <v>45518</v>
      </c>
      <c r="I14" s="13">
        <v>0</v>
      </c>
      <c r="J14" s="29">
        <v>5250</v>
      </c>
      <c r="K14" s="13">
        <v>30483</v>
      </c>
      <c r="L14" s="53"/>
    </row>
    <row r="15" spans="1:12" s="2" customFormat="1" ht="26" customHeight="1" x14ac:dyDescent="0.15">
      <c r="A15" s="11"/>
      <c r="B15" s="33" t="s">
        <v>20</v>
      </c>
      <c r="C15" s="40" t="s">
        <v>51</v>
      </c>
      <c r="D15" s="25"/>
      <c r="E15" s="26" t="s">
        <v>38</v>
      </c>
      <c r="F15" s="27" t="s">
        <v>21</v>
      </c>
      <c r="G15" s="27" t="s">
        <v>41</v>
      </c>
      <c r="H15" s="28">
        <v>45509</v>
      </c>
      <c r="I15" s="59">
        <v>14000</v>
      </c>
      <c r="J15" s="29">
        <v>12600</v>
      </c>
      <c r="K15" s="13">
        <v>79075</v>
      </c>
      <c r="L15" s="53"/>
    </row>
    <row r="16" spans="1:12" s="2" customFormat="1" ht="26" customHeight="1" x14ac:dyDescent="0.15">
      <c r="A16" s="11"/>
      <c r="B16" s="33" t="s">
        <v>124</v>
      </c>
      <c r="C16" s="40" t="s">
        <v>125</v>
      </c>
      <c r="D16" s="25"/>
      <c r="E16" s="26" t="s">
        <v>7</v>
      </c>
      <c r="F16" s="27" t="s">
        <v>9</v>
      </c>
      <c r="G16" s="27" t="s">
        <v>41</v>
      </c>
      <c r="H16" s="28">
        <v>45707</v>
      </c>
      <c r="I16" s="13">
        <v>0</v>
      </c>
      <c r="J16" s="29">
        <v>14595</v>
      </c>
      <c r="K16" s="13">
        <v>88999</v>
      </c>
      <c r="L16" s="53"/>
    </row>
    <row r="17" spans="1:12" s="2" customFormat="1" ht="26" customHeight="1" x14ac:dyDescent="0.15">
      <c r="A17" s="11"/>
      <c r="B17" s="50" t="s">
        <v>121</v>
      </c>
      <c r="C17" s="40" t="s">
        <v>96</v>
      </c>
      <c r="D17" s="25"/>
      <c r="E17" s="26" t="s">
        <v>95</v>
      </c>
      <c r="F17" s="27" t="s">
        <v>97</v>
      </c>
      <c r="G17" s="27" t="s">
        <v>41</v>
      </c>
      <c r="H17" s="28">
        <v>45670</v>
      </c>
      <c r="I17" s="13">
        <v>0</v>
      </c>
      <c r="J17" s="16">
        <v>1166</v>
      </c>
      <c r="K17" s="9">
        <v>32224</v>
      </c>
      <c r="L17" s="53"/>
    </row>
    <row r="18" spans="1:12" s="2" customFormat="1" ht="26" customHeight="1" x14ac:dyDescent="0.15">
      <c r="A18" s="11"/>
      <c r="B18" s="33" t="s">
        <v>58</v>
      </c>
      <c r="C18" s="40" t="s">
        <v>59</v>
      </c>
      <c r="D18" s="25"/>
      <c r="E18" s="26" t="s">
        <v>7</v>
      </c>
      <c r="F18" s="27" t="s">
        <v>9</v>
      </c>
      <c r="G18" s="27" t="s">
        <v>3</v>
      </c>
      <c r="H18" s="28">
        <v>45461</v>
      </c>
      <c r="I18" s="59">
        <v>5000</v>
      </c>
      <c r="J18" s="29">
        <v>5250</v>
      </c>
      <c r="K18" s="13">
        <v>43272</v>
      </c>
      <c r="L18" s="53"/>
    </row>
    <row r="19" spans="1:12" s="2" customFormat="1" ht="26" customHeight="1" x14ac:dyDescent="0.15">
      <c r="A19" s="11"/>
      <c r="B19" s="33" t="s">
        <v>63</v>
      </c>
      <c r="C19" s="40" t="s">
        <v>62</v>
      </c>
      <c r="D19" s="25"/>
      <c r="E19" s="26" t="s">
        <v>7</v>
      </c>
      <c r="F19" s="27" t="s">
        <v>9</v>
      </c>
      <c r="G19" s="27" t="s">
        <v>3</v>
      </c>
      <c r="H19" s="28">
        <v>45461</v>
      </c>
      <c r="I19" s="59">
        <v>5000</v>
      </c>
      <c r="J19" s="29">
        <v>10500</v>
      </c>
      <c r="K19" s="13">
        <v>46386</v>
      </c>
      <c r="L19" s="53"/>
    </row>
    <row r="20" spans="1:12" s="2" customFormat="1" ht="26" customHeight="1" x14ac:dyDescent="0.15">
      <c r="A20" s="11"/>
      <c r="B20" s="33" t="s">
        <v>28</v>
      </c>
      <c r="C20" s="40" t="s">
        <v>29</v>
      </c>
      <c r="D20" s="25"/>
      <c r="E20" s="26" t="s">
        <v>7</v>
      </c>
      <c r="F20" s="27" t="s">
        <v>9</v>
      </c>
      <c r="G20" s="27" t="s">
        <v>3</v>
      </c>
      <c r="H20" s="28">
        <v>45589</v>
      </c>
      <c r="I20" s="13">
        <v>0</v>
      </c>
      <c r="J20" s="29">
        <v>10500</v>
      </c>
      <c r="K20" s="13">
        <v>229762</v>
      </c>
      <c r="L20" s="53"/>
    </row>
    <row r="21" spans="1:12" s="2" customFormat="1" ht="26" customHeight="1" x14ac:dyDescent="0.15">
      <c r="A21" s="11"/>
      <c r="B21" s="33" t="s">
        <v>93</v>
      </c>
      <c r="C21" s="40" t="s">
        <v>94</v>
      </c>
      <c r="D21" s="25"/>
      <c r="E21" s="26" t="s">
        <v>7</v>
      </c>
      <c r="F21" s="27" t="s">
        <v>9</v>
      </c>
      <c r="G21" s="27" t="s">
        <v>3</v>
      </c>
      <c r="H21" s="28">
        <v>45690</v>
      </c>
      <c r="I21" s="59">
        <v>5000</v>
      </c>
      <c r="J21" s="29">
        <v>17850</v>
      </c>
      <c r="K21" s="13">
        <v>265309</v>
      </c>
      <c r="L21" s="53"/>
    </row>
    <row r="22" spans="1:12" s="2" customFormat="1" ht="26" customHeight="1" x14ac:dyDescent="0.15">
      <c r="A22" s="11"/>
      <c r="B22" s="50" t="s">
        <v>133</v>
      </c>
      <c r="C22" s="40" t="s">
        <v>131</v>
      </c>
      <c r="D22" s="25"/>
      <c r="E22" s="26" t="s">
        <v>12</v>
      </c>
      <c r="F22" s="27" t="s">
        <v>14</v>
      </c>
      <c r="G22" s="27" t="s">
        <v>3</v>
      </c>
      <c r="H22" s="28">
        <v>45720</v>
      </c>
      <c r="I22" s="59">
        <v>1000</v>
      </c>
      <c r="J22" s="16"/>
      <c r="K22" s="9">
        <v>55000</v>
      </c>
      <c r="L22" s="53"/>
    </row>
    <row r="23" spans="1:12" s="2" customFormat="1" ht="26" customHeight="1" x14ac:dyDescent="0.15">
      <c r="A23" s="11"/>
      <c r="B23" s="33" t="s">
        <v>126</v>
      </c>
      <c r="C23" s="40" t="s">
        <v>127</v>
      </c>
      <c r="D23" s="25"/>
      <c r="E23" s="26" t="s">
        <v>7</v>
      </c>
      <c r="F23" s="27" t="s">
        <v>9</v>
      </c>
      <c r="G23" s="27" t="s">
        <v>3</v>
      </c>
      <c r="H23" s="28">
        <v>45679</v>
      </c>
      <c r="I23" s="13">
        <v>0</v>
      </c>
      <c r="J23" s="29">
        <v>5250</v>
      </c>
      <c r="K23" s="13">
        <v>52000</v>
      </c>
      <c r="L23" s="53"/>
    </row>
    <row r="24" spans="1:12" s="2" customFormat="1" ht="26" customHeight="1" x14ac:dyDescent="0.15">
      <c r="A24" s="11"/>
      <c r="B24" s="33" t="s">
        <v>102</v>
      </c>
      <c r="C24" s="40" t="s">
        <v>103</v>
      </c>
      <c r="D24" s="25"/>
      <c r="E24" s="26" t="s">
        <v>146</v>
      </c>
      <c r="F24" s="27" t="s">
        <v>104</v>
      </c>
      <c r="G24" s="27" t="s">
        <v>19</v>
      </c>
      <c r="H24" s="28">
        <v>45723</v>
      </c>
      <c r="I24" s="59">
        <v>18000</v>
      </c>
      <c r="J24" s="16">
        <v>14700</v>
      </c>
      <c r="K24" s="9">
        <v>49914</v>
      </c>
      <c r="L24" s="53"/>
    </row>
    <row r="25" spans="1:12" s="2" customFormat="1" ht="26" customHeight="1" x14ac:dyDescent="0.15">
      <c r="A25" s="11"/>
      <c r="B25" s="33" t="s">
        <v>141</v>
      </c>
      <c r="C25" s="40" t="s">
        <v>142</v>
      </c>
      <c r="D25" s="25"/>
      <c r="E25" s="26" t="s">
        <v>7</v>
      </c>
      <c r="F25" s="27" t="s">
        <v>9</v>
      </c>
      <c r="G25" s="27" t="s">
        <v>19</v>
      </c>
      <c r="H25" s="28">
        <v>45725</v>
      </c>
      <c r="I25" s="13">
        <v>0</v>
      </c>
      <c r="J25" s="29">
        <v>15000</v>
      </c>
      <c r="K25" s="13">
        <v>168627</v>
      </c>
      <c r="L25" s="53"/>
    </row>
    <row r="26" spans="1:12" s="2" customFormat="1" ht="26" customHeight="1" x14ac:dyDescent="0.15">
      <c r="A26" s="11"/>
      <c r="B26" s="33" t="s">
        <v>143</v>
      </c>
      <c r="C26" s="40" t="s">
        <v>144</v>
      </c>
      <c r="D26" s="25"/>
      <c r="E26" s="26" t="s">
        <v>26</v>
      </c>
      <c r="F26" s="27" t="s">
        <v>145</v>
      </c>
      <c r="G26" s="27" t="s">
        <v>19</v>
      </c>
      <c r="H26" s="28">
        <v>45725</v>
      </c>
      <c r="I26" s="13">
        <v>0</v>
      </c>
      <c r="J26" s="29">
        <v>10433</v>
      </c>
      <c r="K26" s="13">
        <v>70746</v>
      </c>
      <c r="L26" s="53"/>
    </row>
    <row r="27" spans="1:12" s="2" customFormat="1" ht="26" customHeight="1" x14ac:dyDescent="0.15">
      <c r="A27" s="11"/>
      <c r="B27" s="33" t="s">
        <v>147</v>
      </c>
      <c r="C27" s="40" t="s">
        <v>148</v>
      </c>
      <c r="D27" s="25"/>
      <c r="E27" s="26" t="s">
        <v>7</v>
      </c>
      <c r="F27" s="27" t="s">
        <v>149</v>
      </c>
      <c r="G27" s="27" t="s">
        <v>19</v>
      </c>
      <c r="H27" s="28">
        <v>45725</v>
      </c>
      <c r="I27" s="13">
        <v>0</v>
      </c>
      <c r="J27" s="29">
        <v>10500</v>
      </c>
      <c r="K27" s="13">
        <v>85538</v>
      </c>
      <c r="L27" s="53"/>
    </row>
    <row r="28" spans="1:12" s="2" customFormat="1" ht="26" customHeight="1" x14ac:dyDescent="0.15">
      <c r="A28" s="11"/>
      <c r="B28" s="33" t="s">
        <v>33</v>
      </c>
      <c r="C28" s="40" t="s">
        <v>34</v>
      </c>
      <c r="D28" s="25"/>
      <c r="E28" s="26" t="s">
        <v>95</v>
      </c>
      <c r="F28" s="27" t="s">
        <v>14</v>
      </c>
      <c r="G28" s="27" t="s">
        <v>4</v>
      </c>
      <c r="H28" s="28">
        <v>45077</v>
      </c>
      <c r="I28" s="13">
        <v>0</v>
      </c>
      <c r="J28" s="29">
        <v>5250</v>
      </c>
      <c r="K28" s="13">
        <v>81000</v>
      </c>
      <c r="L28" s="53"/>
    </row>
    <row r="29" spans="1:12" s="2" customFormat="1" ht="26" customHeight="1" x14ac:dyDescent="0.15">
      <c r="A29" s="11"/>
      <c r="B29" s="50" t="s">
        <v>83</v>
      </c>
      <c r="C29" s="40" t="s">
        <v>82</v>
      </c>
      <c r="D29" s="25"/>
      <c r="E29" s="26" t="s">
        <v>7</v>
      </c>
      <c r="F29" s="27" t="s">
        <v>9</v>
      </c>
      <c r="G29" s="27" t="s">
        <v>4</v>
      </c>
      <c r="H29" s="28">
        <v>45486</v>
      </c>
      <c r="I29" s="59">
        <v>5000</v>
      </c>
      <c r="J29" s="16">
        <v>11025</v>
      </c>
      <c r="K29" s="9">
        <v>67612</v>
      </c>
      <c r="L29" s="53" t="s">
        <v>140</v>
      </c>
    </row>
    <row r="30" spans="1:12" s="2" customFormat="1" ht="26" customHeight="1" x14ac:dyDescent="0.15">
      <c r="A30" s="11"/>
      <c r="B30" s="50" t="s">
        <v>154</v>
      </c>
      <c r="C30" s="40" t="s">
        <v>155</v>
      </c>
      <c r="D30" s="25"/>
      <c r="E30" s="26" t="s">
        <v>7</v>
      </c>
      <c r="F30" s="27" t="s">
        <v>9</v>
      </c>
      <c r="G30" s="27" t="s">
        <v>4</v>
      </c>
      <c r="H30" s="28">
        <v>45723</v>
      </c>
      <c r="I30" s="13">
        <v>0</v>
      </c>
      <c r="J30" s="16">
        <v>5250</v>
      </c>
      <c r="K30" s="9">
        <v>51000</v>
      </c>
    </row>
    <row r="31" spans="1:12" s="2" customFormat="1" ht="26" customHeight="1" x14ac:dyDescent="0.15">
      <c r="A31" s="11"/>
      <c r="B31" s="50" t="s">
        <v>105</v>
      </c>
      <c r="C31" s="40" t="s">
        <v>106</v>
      </c>
      <c r="D31" s="25"/>
      <c r="E31" s="26" t="s">
        <v>107</v>
      </c>
      <c r="F31" s="27" t="s">
        <v>10</v>
      </c>
      <c r="G31" s="27" t="s">
        <v>4</v>
      </c>
      <c r="H31" s="28">
        <v>45316</v>
      </c>
      <c r="I31" s="59">
        <v>15000</v>
      </c>
      <c r="J31" s="16"/>
      <c r="K31" s="9"/>
      <c r="L31" s="53" t="s">
        <v>108</v>
      </c>
    </row>
    <row r="32" spans="1:12" s="2" customFormat="1" ht="26" customHeight="1" x14ac:dyDescent="0.15">
      <c r="A32" s="11"/>
      <c r="B32" s="50" t="s">
        <v>129</v>
      </c>
      <c r="C32" s="40" t="s">
        <v>130</v>
      </c>
      <c r="D32" s="25"/>
      <c r="E32" s="26" t="s">
        <v>26</v>
      </c>
      <c r="F32" s="27" t="s">
        <v>49</v>
      </c>
      <c r="G32" s="27" t="s">
        <v>4</v>
      </c>
      <c r="H32" s="28">
        <v>45724</v>
      </c>
      <c r="I32" s="13">
        <v>0</v>
      </c>
      <c r="J32" s="16">
        <v>10500</v>
      </c>
      <c r="K32" s="9">
        <v>391224</v>
      </c>
      <c r="L32" s="53"/>
    </row>
    <row r="33" spans="1:12" s="2" customFormat="1" ht="26" customHeight="1" x14ac:dyDescent="0.15">
      <c r="A33" s="11"/>
      <c r="B33" s="33" t="s">
        <v>151</v>
      </c>
      <c r="C33" s="40" t="s">
        <v>152</v>
      </c>
      <c r="D33" s="25"/>
      <c r="E33" s="26" t="s">
        <v>26</v>
      </c>
      <c r="F33" s="27" t="s">
        <v>145</v>
      </c>
      <c r="G33" s="27" t="s">
        <v>4</v>
      </c>
      <c r="H33" s="28">
        <v>45682</v>
      </c>
      <c r="I33" s="13">
        <v>0</v>
      </c>
      <c r="J33" s="16">
        <v>10500</v>
      </c>
      <c r="K33" s="9">
        <v>32398</v>
      </c>
      <c r="L33" s="76" t="s">
        <v>153</v>
      </c>
    </row>
    <row r="34" spans="1:12" s="2" customFormat="1" ht="26" customHeight="1" x14ac:dyDescent="0.15">
      <c r="A34" s="11"/>
      <c r="B34" s="33" t="s">
        <v>75</v>
      </c>
      <c r="C34" s="40" t="s">
        <v>101</v>
      </c>
      <c r="D34" s="25"/>
      <c r="E34" s="26" t="s">
        <v>128</v>
      </c>
      <c r="F34" s="27" t="s">
        <v>21</v>
      </c>
      <c r="G34" s="27" t="s">
        <v>4</v>
      </c>
      <c r="H34" s="28">
        <v>45549</v>
      </c>
      <c r="I34" s="59">
        <v>5000</v>
      </c>
      <c r="J34" s="16">
        <v>6000</v>
      </c>
      <c r="K34" s="9">
        <v>88350</v>
      </c>
      <c r="L34" s="53" t="s">
        <v>134</v>
      </c>
    </row>
    <row r="35" spans="1:12" s="2" customFormat="1" ht="26" customHeight="1" x14ac:dyDescent="0.15">
      <c r="A35" s="11"/>
      <c r="B35" s="33" t="s">
        <v>72</v>
      </c>
      <c r="C35" s="40" t="s">
        <v>73</v>
      </c>
      <c r="D35" s="25"/>
      <c r="E35" s="26" t="s">
        <v>159</v>
      </c>
      <c r="F35" s="27" t="s">
        <v>74</v>
      </c>
      <c r="G35" s="27" t="s">
        <v>4</v>
      </c>
      <c r="H35" s="28">
        <v>45429</v>
      </c>
      <c r="I35" s="59">
        <v>5000</v>
      </c>
      <c r="J35" s="16">
        <v>37000</v>
      </c>
      <c r="K35" s="9">
        <v>125000</v>
      </c>
      <c r="L35" s="53" t="s">
        <v>137</v>
      </c>
    </row>
    <row r="36" spans="1:12" s="2" customFormat="1" ht="26" customHeight="1" x14ac:dyDescent="0.15">
      <c r="A36" s="11"/>
      <c r="B36" s="33" t="s">
        <v>100</v>
      </c>
      <c r="C36" s="40" t="s">
        <v>98</v>
      </c>
      <c r="D36" s="25"/>
      <c r="E36" s="26" t="s">
        <v>99</v>
      </c>
      <c r="F36" s="27" t="s">
        <v>10</v>
      </c>
      <c r="G36" s="27" t="s">
        <v>4</v>
      </c>
      <c r="H36" s="28">
        <v>45590</v>
      </c>
      <c r="I36" s="59">
        <v>5000</v>
      </c>
      <c r="J36" s="16">
        <v>8400</v>
      </c>
      <c r="K36" s="9">
        <v>13000</v>
      </c>
      <c r="L36" s="53" t="s">
        <v>109</v>
      </c>
    </row>
    <row r="37" spans="1:12" s="2" customFormat="1" ht="26" customHeight="1" x14ac:dyDescent="0.15">
      <c r="A37" s="11"/>
      <c r="B37" s="76" t="s">
        <v>85</v>
      </c>
      <c r="C37" s="40" t="s">
        <v>84</v>
      </c>
      <c r="D37" s="25"/>
      <c r="E37" s="26" t="s">
        <v>7</v>
      </c>
      <c r="F37" s="27" t="s">
        <v>9</v>
      </c>
      <c r="G37" s="27" t="s">
        <v>4</v>
      </c>
      <c r="H37" s="28">
        <v>45376</v>
      </c>
      <c r="I37" s="13">
        <v>0</v>
      </c>
      <c r="J37" s="16">
        <v>21000</v>
      </c>
      <c r="K37" s="9">
        <v>92588</v>
      </c>
      <c r="L37" s="53"/>
    </row>
    <row r="38" spans="1:12" s="2" customFormat="1" ht="26" customHeight="1" x14ac:dyDescent="0.15">
      <c r="A38" s="11"/>
      <c r="B38" s="77" t="s">
        <v>79</v>
      </c>
      <c r="C38" s="40" t="s">
        <v>78</v>
      </c>
      <c r="D38" s="25"/>
      <c r="E38" s="26" t="s">
        <v>7</v>
      </c>
      <c r="F38" s="27" t="s">
        <v>9</v>
      </c>
      <c r="G38" s="27" t="s">
        <v>4</v>
      </c>
      <c r="H38" s="28">
        <v>45486</v>
      </c>
      <c r="I38" s="13">
        <v>0</v>
      </c>
      <c r="J38" s="16">
        <v>5061</v>
      </c>
      <c r="K38" s="9">
        <v>32134</v>
      </c>
      <c r="L38" s="53"/>
    </row>
    <row r="39" spans="1:12" s="2" customFormat="1" ht="26" customHeight="1" x14ac:dyDescent="0.15">
      <c r="A39" s="11"/>
      <c r="B39" s="78" t="s">
        <v>88</v>
      </c>
      <c r="C39" s="40" t="s">
        <v>89</v>
      </c>
      <c r="D39" s="25"/>
      <c r="E39" s="26" t="s">
        <v>42</v>
      </c>
      <c r="F39" s="27" t="s">
        <v>9</v>
      </c>
      <c r="G39" s="27" t="s">
        <v>4</v>
      </c>
      <c r="H39" s="28">
        <v>45580</v>
      </c>
      <c r="I39" s="13">
        <v>0</v>
      </c>
      <c r="J39" s="29"/>
      <c r="K39" s="13">
        <v>107142</v>
      </c>
      <c r="L39" s="53"/>
    </row>
    <row r="40" spans="1:12" s="2" customFormat="1" ht="26" customHeight="1" x14ac:dyDescent="0.15">
      <c r="A40" s="11"/>
      <c r="B40" s="78" t="s">
        <v>76</v>
      </c>
      <c r="C40" s="40" t="s">
        <v>77</v>
      </c>
      <c r="D40" s="25"/>
      <c r="E40" s="26" t="s">
        <v>26</v>
      </c>
      <c r="F40" s="27" t="s">
        <v>49</v>
      </c>
      <c r="G40" s="27" t="s">
        <v>4</v>
      </c>
      <c r="H40" s="28">
        <v>45380</v>
      </c>
      <c r="I40" s="59">
        <v>3000</v>
      </c>
      <c r="J40" s="29">
        <v>3150</v>
      </c>
      <c r="K40" s="13">
        <v>50000</v>
      </c>
      <c r="L40" s="53"/>
    </row>
    <row r="41" spans="1:12" s="2" customFormat="1" ht="26" customHeight="1" x14ac:dyDescent="0.15">
      <c r="A41" s="11"/>
      <c r="B41" s="77" t="s">
        <v>52</v>
      </c>
      <c r="C41" s="40" t="s">
        <v>53</v>
      </c>
      <c r="D41" s="25"/>
      <c r="E41" s="26" t="s">
        <v>54</v>
      </c>
      <c r="F41" s="27" t="s">
        <v>9</v>
      </c>
      <c r="G41" s="27" t="s">
        <v>4</v>
      </c>
      <c r="H41" s="28">
        <v>45589</v>
      </c>
      <c r="I41" s="13">
        <v>0</v>
      </c>
      <c r="J41" s="16">
        <v>3523</v>
      </c>
      <c r="K41" s="9">
        <v>30000</v>
      </c>
      <c r="L41" s="53"/>
    </row>
    <row r="42" spans="1:12" s="2" customFormat="1" ht="26" customHeight="1" x14ac:dyDescent="0.15">
      <c r="A42" s="11"/>
      <c r="B42" s="77" t="s">
        <v>80</v>
      </c>
      <c r="C42" s="40" t="s">
        <v>81</v>
      </c>
      <c r="D42" s="25"/>
      <c r="E42" s="26" t="s">
        <v>7</v>
      </c>
      <c r="F42" s="27" t="s">
        <v>9</v>
      </c>
      <c r="G42" s="27" t="s">
        <v>4</v>
      </c>
      <c r="H42" s="28">
        <v>45486</v>
      </c>
      <c r="I42" s="13">
        <v>0</v>
      </c>
      <c r="J42" s="16">
        <v>4753</v>
      </c>
      <c r="K42" s="9">
        <v>30180</v>
      </c>
      <c r="L42" s="53"/>
    </row>
    <row r="43" spans="1:12" s="2" customFormat="1" ht="26" customHeight="1" x14ac:dyDescent="0.15">
      <c r="A43" s="11"/>
      <c r="B43" s="33"/>
      <c r="C43" s="40" t="s">
        <v>120</v>
      </c>
      <c r="D43" s="25"/>
      <c r="E43" s="26" t="s">
        <v>12</v>
      </c>
      <c r="F43" s="27"/>
      <c r="G43" s="27"/>
      <c r="H43" s="28"/>
      <c r="I43" s="59">
        <v>10000</v>
      </c>
      <c r="J43" s="16"/>
      <c r="K43" s="9"/>
      <c r="L43" s="53"/>
    </row>
    <row r="44" spans="1:12" s="2" customFormat="1" ht="26" customHeight="1" x14ac:dyDescent="0.15">
      <c r="A44" s="11"/>
      <c r="B44" s="33"/>
      <c r="C44" s="40" t="s">
        <v>112</v>
      </c>
      <c r="D44" s="25"/>
      <c r="E44" s="26" t="s">
        <v>12</v>
      </c>
      <c r="F44" s="27"/>
      <c r="G44" s="27"/>
      <c r="H44" s="28"/>
      <c r="I44" s="59">
        <v>18000</v>
      </c>
      <c r="J44" s="16"/>
      <c r="K44" s="9"/>
      <c r="L44" s="53" t="s">
        <v>118</v>
      </c>
    </row>
    <row r="45" spans="1:12" s="2" customFormat="1" ht="26" customHeight="1" x14ac:dyDescent="0.15">
      <c r="A45" s="11"/>
      <c r="B45" s="33"/>
      <c r="C45" s="40" t="s">
        <v>110</v>
      </c>
      <c r="D45" s="25"/>
      <c r="E45" s="26" t="s">
        <v>111</v>
      </c>
      <c r="F45" s="27" t="s">
        <v>9</v>
      </c>
      <c r="G45" s="27"/>
      <c r="H45" s="28"/>
      <c r="I45" s="59">
        <v>10000</v>
      </c>
      <c r="J45" s="16"/>
      <c r="K45" s="9"/>
      <c r="L45" s="53" t="s">
        <v>117</v>
      </c>
    </row>
    <row r="46" spans="1:12" s="2" customFormat="1" ht="26" customHeight="1" x14ac:dyDescent="0.15">
      <c r="A46" s="11"/>
      <c r="B46" s="71" t="s">
        <v>32</v>
      </c>
      <c r="C46" s="40" t="s">
        <v>17</v>
      </c>
      <c r="D46" s="25"/>
      <c r="E46" s="26" t="s">
        <v>15</v>
      </c>
      <c r="F46" s="27" t="s">
        <v>14</v>
      </c>
      <c r="G46" s="27" t="s">
        <v>41</v>
      </c>
      <c r="H46" s="28">
        <v>45518</v>
      </c>
      <c r="I46" s="58">
        <v>30000</v>
      </c>
      <c r="J46" s="16">
        <v>7927</v>
      </c>
      <c r="K46" s="9">
        <v>38250</v>
      </c>
      <c r="L46" s="53"/>
    </row>
    <row r="47" spans="1:12" s="2" customFormat="1" ht="26" customHeight="1" x14ac:dyDescent="0.15">
      <c r="A47" s="11"/>
      <c r="B47" s="71" t="s">
        <v>31</v>
      </c>
      <c r="C47" s="40" t="s">
        <v>43</v>
      </c>
      <c r="D47" s="25"/>
      <c r="E47" s="26" t="s">
        <v>44</v>
      </c>
      <c r="F47" s="27" t="s">
        <v>23</v>
      </c>
      <c r="G47" s="27" t="s">
        <v>41</v>
      </c>
      <c r="H47" s="28">
        <v>45631</v>
      </c>
      <c r="I47" s="58">
        <v>30000</v>
      </c>
      <c r="J47" s="16">
        <v>0</v>
      </c>
      <c r="K47" s="9">
        <v>30000</v>
      </c>
      <c r="L47" s="53"/>
    </row>
    <row r="48" spans="1:12" s="2" customFormat="1" ht="26" customHeight="1" x14ac:dyDescent="0.15">
      <c r="A48" s="11"/>
      <c r="L48" s="53"/>
    </row>
    <row r="49" spans="1:12" s="2" customFormat="1" ht="6" customHeight="1" x14ac:dyDescent="0.15">
      <c r="A49" s="12"/>
      <c r="C49" s="42"/>
      <c r="D49" s="42"/>
      <c r="E49" s="42"/>
      <c r="F49" s="43"/>
      <c r="G49" s="44"/>
      <c r="H49" s="45"/>
      <c r="I49" s="5"/>
      <c r="J49" s="17"/>
      <c r="K49" s="5"/>
      <c r="L49" s="54"/>
    </row>
    <row r="50" spans="1:12" s="2" customFormat="1" ht="26" customHeight="1" x14ac:dyDescent="0.15">
      <c r="A50" s="15"/>
      <c r="B50" s="41"/>
      <c r="C50" s="47"/>
      <c r="D50" s="47"/>
      <c r="E50" s="87" t="s">
        <v>18</v>
      </c>
      <c r="F50" s="87"/>
      <c r="G50" s="87"/>
      <c r="H50" s="87"/>
      <c r="I50" s="38">
        <f>SUM(I8:I47)</f>
        <v>209000</v>
      </c>
      <c r="J50" s="38">
        <f>SUM(J8:J47)</f>
        <v>344908</v>
      </c>
      <c r="K50" s="38">
        <f>SUM(K8:K47)</f>
        <v>3410604</v>
      </c>
      <c r="L50" s="55"/>
    </row>
    <row r="51" spans="1:12" s="2" customFormat="1" ht="26" customHeight="1" x14ac:dyDescent="0.15">
      <c r="A51" s="15"/>
      <c r="B51" s="46" t="s">
        <v>6</v>
      </c>
      <c r="C51" s="90" t="s">
        <v>114</v>
      </c>
      <c r="D51" s="90"/>
      <c r="E51" s="90"/>
      <c r="F51" s="90"/>
      <c r="G51" s="90"/>
      <c r="H51" s="91"/>
      <c r="I51" s="59">
        <f>SUM(I8:I45)</f>
        <v>149000</v>
      </c>
      <c r="J51" s="59">
        <f>SUM(J8:J45)</f>
        <v>336981</v>
      </c>
      <c r="K51" s="59">
        <f>SUM(K8:K45)</f>
        <v>3342354</v>
      </c>
      <c r="L51" s="64"/>
    </row>
    <row r="52" spans="1:12" s="2" customFormat="1" ht="26" customHeight="1" x14ac:dyDescent="0.15">
      <c r="A52" s="15"/>
      <c r="B52" s="46"/>
      <c r="C52" s="88" t="s">
        <v>113</v>
      </c>
      <c r="D52" s="88"/>
      <c r="E52" s="88"/>
      <c r="F52" s="88"/>
      <c r="G52" s="88"/>
      <c r="H52" s="89"/>
      <c r="I52" s="57"/>
      <c r="J52" s="57"/>
      <c r="K52" s="57"/>
      <c r="L52" s="55"/>
    </row>
    <row r="53" spans="1:12" s="2" customFormat="1" ht="26" customHeight="1" x14ac:dyDescent="0.15">
      <c r="A53" s="15"/>
      <c r="B53" s="94" t="s">
        <v>71</v>
      </c>
      <c r="C53" s="95"/>
      <c r="D53" s="95"/>
      <c r="E53" s="95"/>
      <c r="F53" s="95"/>
      <c r="G53" s="95"/>
      <c r="H53" s="96"/>
      <c r="I53" s="58">
        <f>SUM(I46:I47)</f>
        <v>60000</v>
      </c>
      <c r="J53" s="58">
        <f>SUM(J46:J47)</f>
        <v>7927</v>
      </c>
      <c r="K53" s="58">
        <f>SUM(K46:K47)</f>
        <v>68250</v>
      </c>
      <c r="L53" s="55"/>
    </row>
    <row r="54" spans="1:12" s="2" customFormat="1" ht="24" customHeight="1" x14ac:dyDescent="0.15">
      <c r="A54" s="15"/>
      <c r="B54" s="75"/>
      <c r="C54" s="79"/>
      <c r="D54" s="73"/>
      <c r="E54" s="73"/>
      <c r="F54" s="73"/>
      <c r="G54" s="73"/>
      <c r="H54" s="74"/>
      <c r="I54" s="38"/>
      <c r="J54" s="38"/>
      <c r="K54" s="38"/>
      <c r="L54" s="55"/>
    </row>
    <row r="55" spans="1:12" s="2" customFormat="1" ht="24" customHeight="1" x14ac:dyDescent="0.15">
      <c r="A55" s="15"/>
      <c r="B55" s="30"/>
      <c r="C55" s="6"/>
      <c r="D55" s="6"/>
      <c r="E55" s="31"/>
      <c r="F55" s="31"/>
      <c r="G55" s="31"/>
      <c r="H55" s="31"/>
      <c r="I55" s="35"/>
      <c r="J55" s="35"/>
      <c r="K55" s="48"/>
      <c r="L55" s="55"/>
    </row>
    <row r="56" spans="1:12" ht="20" x14ac:dyDescent="0.2">
      <c r="B56" s="30"/>
      <c r="K56" s="36"/>
    </row>
    <row r="57" spans="1:12" ht="20" customHeight="1" x14ac:dyDescent="0.2">
      <c r="A57" s="32"/>
      <c r="B57" s="39" t="s">
        <v>35</v>
      </c>
      <c r="D57" s="32"/>
      <c r="E57" s="32"/>
      <c r="F57" s="32"/>
      <c r="G57" s="32"/>
      <c r="H57" s="32"/>
      <c r="I57" s="32"/>
      <c r="J57" s="32"/>
    </row>
    <row r="58" spans="1:12" ht="20" customHeight="1" x14ac:dyDescent="0.2">
      <c r="A58" s="32"/>
      <c r="B58" s="32" t="s">
        <v>36</v>
      </c>
      <c r="D58" s="32"/>
      <c r="E58" s="32"/>
      <c r="F58" s="32"/>
      <c r="G58" s="32"/>
      <c r="H58" s="32"/>
      <c r="I58" s="32"/>
      <c r="J58" s="32"/>
    </row>
    <row r="59" spans="1:12" ht="16" customHeight="1" x14ac:dyDescent="0.2">
      <c r="A59" s="32"/>
      <c r="B59" s="32" t="s">
        <v>87</v>
      </c>
      <c r="D59" s="32"/>
      <c r="E59" s="32"/>
      <c r="F59" s="32"/>
      <c r="G59" s="32"/>
      <c r="H59" s="32"/>
      <c r="I59" s="32"/>
      <c r="J59" s="32"/>
    </row>
    <row r="60" spans="1:12" ht="38" customHeight="1" x14ac:dyDescent="0.2">
      <c r="B60" s="32"/>
      <c r="C60" s="61"/>
      <c r="D60" s="61"/>
      <c r="E60" s="61"/>
      <c r="F60" s="61"/>
      <c r="G60" s="61"/>
      <c r="H60" s="61"/>
      <c r="I60" s="61"/>
      <c r="J60" s="61"/>
      <c r="K60" s="61"/>
    </row>
    <row r="61" spans="1:12" ht="19" customHeight="1" x14ac:dyDescent="0.2">
      <c r="B61" s="97" t="s">
        <v>116</v>
      </c>
      <c r="C61" s="97"/>
      <c r="D61" s="97"/>
      <c r="E61" s="97"/>
      <c r="F61" s="97"/>
      <c r="G61" s="97"/>
      <c r="H61" s="97"/>
      <c r="I61" s="97"/>
      <c r="J61" s="97"/>
      <c r="K61" s="97"/>
    </row>
    <row r="62" spans="1:12" ht="19" customHeight="1" x14ac:dyDescent="0.2">
      <c r="B62" s="61"/>
      <c r="C62" s="81" t="s">
        <v>119</v>
      </c>
      <c r="D62" s="81"/>
      <c r="E62" s="81"/>
      <c r="F62" s="82"/>
      <c r="G62" s="72">
        <f>+I51</f>
        <v>149000</v>
      </c>
      <c r="H62" s="62"/>
      <c r="I62" s="63"/>
      <c r="J62" s="61"/>
      <c r="K62" s="61"/>
    </row>
    <row r="63" spans="1:12" ht="19" customHeight="1" x14ac:dyDescent="0.2">
      <c r="B63" s="61"/>
      <c r="C63" s="93" t="s">
        <v>138</v>
      </c>
      <c r="D63" s="93"/>
      <c r="E63" s="93"/>
      <c r="F63" s="93"/>
      <c r="G63" s="93"/>
      <c r="H63" s="93"/>
      <c r="I63" s="93"/>
      <c r="J63" s="93"/>
      <c r="K63" s="93"/>
    </row>
    <row r="64" spans="1:12" ht="19" customHeight="1" x14ac:dyDescent="0.2">
      <c r="B64" s="61"/>
      <c r="C64" s="93"/>
      <c r="D64" s="93"/>
      <c r="E64" s="93"/>
      <c r="F64" s="93"/>
      <c r="G64" s="93"/>
      <c r="H64" s="93"/>
      <c r="I64" s="93"/>
      <c r="J64" s="93"/>
      <c r="K64" s="93"/>
    </row>
    <row r="65" spans="2:11" ht="19" customHeight="1" x14ac:dyDescent="0.2">
      <c r="B65" s="61"/>
      <c r="C65" s="93"/>
      <c r="D65" s="93"/>
      <c r="E65" s="93"/>
      <c r="F65" s="93"/>
      <c r="G65" s="93"/>
      <c r="H65" s="93"/>
      <c r="I65" s="93"/>
      <c r="J65" s="93"/>
      <c r="K65" s="93"/>
    </row>
    <row r="66" spans="2:11" ht="19" customHeight="1" x14ac:dyDescent="0.2">
      <c r="B66" s="61"/>
      <c r="C66" s="83" t="s">
        <v>115</v>
      </c>
      <c r="D66" s="83"/>
      <c r="E66" s="83"/>
      <c r="F66" s="83"/>
      <c r="G66" s="80">
        <f>156647-G62</f>
        <v>7647</v>
      </c>
      <c r="H66" s="60"/>
      <c r="I66" s="60"/>
      <c r="J66" s="60"/>
      <c r="K66" s="60"/>
    </row>
    <row r="67" spans="2:11" ht="19" customHeight="1" x14ac:dyDescent="0.2">
      <c r="B67" s="61"/>
    </row>
    <row r="68" spans="2:11" ht="19" customHeight="1" x14ac:dyDescent="0.2">
      <c r="B68" s="14" t="s">
        <v>162</v>
      </c>
      <c r="C68" s="14"/>
      <c r="D68" s="14"/>
      <c r="E68" s="14"/>
      <c r="F68" s="14"/>
      <c r="G68" s="14"/>
      <c r="H68" s="14"/>
      <c r="I68" s="14"/>
      <c r="J68" s="14"/>
      <c r="K68" s="49"/>
    </row>
    <row r="69" spans="2:11" ht="19" customHeight="1" x14ac:dyDescent="0.2">
      <c r="C69" s="65" t="s">
        <v>122</v>
      </c>
      <c r="D69" s="14"/>
      <c r="E69" s="14"/>
      <c r="F69" s="14"/>
      <c r="G69" s="14"/>
      <c r="H69" s="14"/>
      <c r="I69" s="14"/>
      <c r="J69" s="14"/>
      <c r="K69" s="49"/>
    </row>
    <row r="70" spans="2:11" ht="19" customHeight="1" x14ac:dyDescent="0.2">
      <c r="B70" s="14"/>
      <c r="C70" s="65" t="s">
        <v>123</v>
      </c>
      <c r="D70" s="14"/>
      <c r="E70" s="14"/>
      <c r="F70" s="14"/>
      <c r="G70" s="14"/>
      <c r="H70" s="14"/>
      <c r="I70" s="14"/>
      <c r="J70" s="14"/>
      <c r="K70" s="49"/>
    </row>
    <row r="71" spans="2:11" ht="19" customHeight="1" x14ac:dyDescent="0.2">
      <c r="B71" s="14"/>
      <c r="C71" s="14" t="s">
        <v>132</v>
      </c>
      <c r="D71" s="14"/>
      <c r="E71" s="14"/>
      <c r="F71" s="14"/>
      <c r="G71" s="14"/>
      <c r="H71" s="14"/>
      <c r="I71" s="14"/>
      <c r="J71" s="14"/>
      <c r="K71" s="49"/>
    </row>
    <row r="72" spans="2:11" ht="19" customHeight="1" x14ac:dyDescent="0.2">
      <c r="B72" s="14"/>
      <c r="C72" s="14" t="s">
        <v>160</v>
      </c>
      <c r="D72" s="14"/>
      <c r="E72" s="14"/>
      <c r="F72" s="14"/>
      <c r="G72" s="14"/>
      <c r="H72" s="14"/>
      <c r="I72" s="14"/>
      <c r="J72" s="14"/>
      <c r="K72" s="49"/>
    </row>
    <row r="73" spans="2:11" ht="19" customHeight="1" x14ac:dyDescent="0.2">
      <c r="B73" s="14"/>
      <c r="C73" s="14" t="s">
        <v>161</v>
      </c>
      <c r="F73" s="14"/>
      <c r="G73" s="14"/>
      <c r="H73" s="14"/>
      <c r="I73" s="14"/>
      <c r="J73" s="14"/>
      <c r="K73" s="49"/>
    </row>
    <row r="74" spans="2:11" ht="19" customHeight="1" x14ac:dyDescent="0.2">
      <c r="B74" s="14"/>
      <c r="F74" s="14"/>
      <c r="G74" s="14"/>
      <c r="H74" s="14"/>
      <c r="I74" s="14"/>
      <c r="J74" s="14"/>
      <c r="K74" s="49"/>
    </row>
    <row r="75" spans="2:11" ht="19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49"/>
    </row>
    <row r="76" spans="2:11" ht="19" customHeight="1" x14ac:dyDescent="0.2">
      <c r="B76" s="14" t="s">
        <v>163</v>
      </c>
      <c r="K76" s="49"/>
    </row>
    <row r="77" spans="2:11" ht="19" customHeight="1" x14ac:dyDescent="0.2">
      <c r="B77" s="14"/>
      <c r="C77" s="65"/>
      <c r="D77" s="65"/>
      <c r="E77" s="65"/>
      <c r="F77" s="65"/>
      <c r="G77" s="14"/>
      <c r="H77" s="14"/>
      <c r="I77" s="14"/>
      <c r="J77" s="14"/>
      <c r="K77" s="14"/>
    </row>
    <row r="78" spans="2:11" ht="19" customHeight="1" x14ac:dyDescent="0.2">
      <c r="B78" s="65"/>
      <c r="C78" s="65"/>
      <c r="D78" s="65"/>
      <c r="E78" s="65"/>
      <c r="F78" s="14"/>
      <c r="G78" s="14"/>
      <c r="H78" s="14"/>
      <c r="I78" s="14"/>
      <c r="J78" s="14"/>
      <c r="K78" s="49"/>
    </row>
    <row r="79" spans="2:11" ht="19" customHeight="1" x14ac:dyDescent="0.2">
      <c r="C79" s="65"/>
      <c r="D79" s="65"/>
      <c r="E79" s="65"/>
      <c r="F79" s="14"/>
      <c r="G79" s="14"/>
      <c r="H79" s="14"/>
      <c r="I79" s="14"/>
      <c r="J79" s="14"/>
      <c r="K79" s="49"/>
    </row>
    <row r="80" spans="2:11" ht="19" customHeight="1" x14ac:dyDescent="0.2">
      <c r="B80" s="65"/>
      <c r="C80" s="65"/>
      <c r="D80" s="65"/>
      <c r="E80" s="65"/>
      <c r="F80" s="14"/>
      <c r="G80" s="14"/>
      <c r="H80" s="14"/>
      <c r="I80" s="14"/>
      <c r="J80" s="14"/>
      <c r="K80" s="49"/>
    </row>
    <row r="81" spans="2:11" ht="19" customHeight="1" x14ac:dyDescent="0.2">
      <c r="B81" s="65" t="s">
        <v>139</v>
      </c>
      <c r="C81" s="65"/>
      <c r="D81" s="65"/>
      <c r="E81" s="65"/>
      <c r="F81" s="14"/>
      <c r="G81" s="14"/>
      <c r="H81" s="14"/>
      <c r="I81" s="14"/>
      <c r="J81" s="14"/>
      <c r="K81" s="49"/>
    </row>
    <row r="83" spans="2:11" ht="16" customHeight="1" x14ac:dyDescent="0.2">
      <c r="B83" s="37" t="s">
        <v>27</v>
      </c>
      <c r="H83" s="34"/>
    </row>
    <row r="84" spans="2:11" x14ac:dyDescent="0.2">
      <c r="B84" s="14" t="s">
        <v>55</v>
      </c>
      <c r="C84" t="s">
        <v>86</v>
      </c>
      <c r="E84" t="s">
        <v>56</v>
      </c>
      <c r="G84" t="s">
        <v>41</v>
      </c>
    </row>
    <row r="85" spans="2:11" x14ac:dyDescent="0.2">
      <c r="B85" s="14" t="s">
        <v>64</v>
      </c>
      <c r="C85" t="s">
        <v>65</v>
      </c>
      <c r="E85" t="s">
        <v>66</v>
      </c>
      <c r="G85" t="s">
        <v>41</v>
      </c>
    </row>
    <row r="86" spans="2:11" x14ac:dyDescent="0.2">
      <c r="B86" s="14" t="s">
        <v>90</v>
      </c>
      <c r="C86" t="s">
        <v>91</v>
      </c>
      <c r="E86" t="s">
        <v>92</v>
      </c>
      <c r="G86" t="s">
        <v>4</v>
      </c>
    </row>
    <row r="87" spans="2:11" x14ac:dyDescent="0.2">
      <c r="B87" s="32" t="s">
        <v>157</v>
      </c>
      <c r="C87" t="s">
        <v>156</v>
      </c>
      <c r="E87" t="s">
        <v>158</v>
      </c>
      <c r="G87" t="s">
        <v>4</v>
      </c>
    </row>
    <row r="88" spans="2:11" x14ac:dyDescent="0.2">
      <c r="B88" s="14"/>
    </row>
    <row r="89" spans="2:11" x14ac:dyDescent="0.2">
      <c r="B89" s="14"/>
    </row>
    <row r="90" spans="2:11" x14ac:dyDescent="0.2">
      <c r="B90" s="14"/>
    </row>
    <row r="91" spans="2:11" x14ac:dyDescent="0.2">
      <c r="B91" s="14"/>
    </row>
    <row r="92" spans="2:11" x14ac:dyDescent="0.2">
      <c r="B92" s="14"/>
    </row>
    <row r="93" spans="2:11" x14ac:dyDescent="0.2">
      <c r="B93" s="14"/>
    </row>
    <row r="94" spans="2:11" x14ac:dyDescent="0.2">
      <c r="B94" s="14"/>
    </row>
  </sheetData>
  <sortState xmlns:xlrd2="http://schemas.microsoft.com/office/spreadsheetml/2017/richdata2" ref="B10:K48">
    <sortCondition ref="G10:G48"/>
  </sortState>
  <mergeCells count="13">
    <mergeCell ref="C62:F62"/>
    <mergeCell ref="C66:F66"/>
    <mergeCell ref="A2:K4"/>
    <mergeCell ref="D6:E6"/>
    <mergeCell ref="E50:H50"/>
    <mergeCell ref="C52:H52"/>
    <mergeCell ref="C51:H51"/>
    <mergeCell ref="B5:K5"/>
    <mergeCell ref="C64:K64"/>
    <mergeCell ref="C65:K65"/>
    <mergeCell ref="C63:K63"/>
    <mergeCell ref="B53:H53"/>
    <mergeCell ref="B61:K61"/>
  </mergeCells>
  <pageMargins left="0.45" right="0.45" top="0.5" bottom="0.5" header="0.05" footer="0.05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Skinner</cp:lastModifiedBy>
  <cp:lastPrinted>2025-01-07T19:01:13Z</cp:lastPrinted>
  <dcterms:created xsi:type="dcterms:W3CDTF">2021-08-14T15:06:11Z</dcterms:created>
  <dcterms:modified xsi:type="dcterms:W3CDTF">2025-03-14T15:47:08Z</dcterms:modified>
</cp:coreProperties>
</file>